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istrator\Desktop\C Gems and Jewels Pvt Ltd\List of Crs\IBBI_List of Creditors\"/>
    </mc:Choice>
  </mc:AlternateContent>
  <bookViews>
    <workbookView xWindow="0" yWindow="0" windowWidth="20490" windowHeight="7755"/>
  </bookViews>
  <sheets>
    <sheet name="Other creditor"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5" i="1" l="1"/>
  <c r="L15" i="1"/>
  <c r="K15" i="1"/>
  <c r="H15" i="1"/>
  <c r="G15" i="1"/>
  <c r="E15" i="1"/>
  <c r="D15" i="1"/>
  <c r="N5" i="1"/>
  <c r="E4" i="1"/>
  <c r="B1" i="1"/>
</calcChain>
</file>

<file path=xl/sharedStrings.xml><?xml version="1.0" encoding="utf-8"?>
<sst xmlns="http://schemas.openxmlformats.org/spreadsheetml/2006/main" count="83" uniqueCount="36">
  <si>
    <t>Date of Commencement of CIRP</t>
  </si>
  <si>
    <t>11.07.2025</t>
  </si>
  <si>
    <t xml:space="preserve">List of Creditors as on </t>
  </si>
  <si>
    <r>
      <rPr>
        <b/>
        <sz val="11"/>
        <rFont val="Times New Roman"/>
        <family val="1"/>
      </rPr>
      <t xml:space="preserve">List of other creditors (Other than financial creditors and operational creditors)
</t>
    </r>
    <r>
      <rPr>
        <sz val="11"/>
        <rFont val="Times New Roman"/>
        <family val="1"/>
      </rPr>
      <t>(Amount in₹)</t>
    </r>
  </si>
  <si>
    <r>
      <rPr>
        <b/>
        <sz val="11"/>
        <rFont val="Times New Roman"/>
        <family val="1"/>
      </rPr>
      <t>Sl. No</t>
    </r>
  </si>
  <si>
    <t>Name of creditor</t>
  </si>
  <si>
    <r>
      <rPr>
        <b/>
        <sz val="11"/>
        <rFont val="Times New Roman"/>
        <family val="1"/>
      </rPr>
      <t xml:space="preserve">Details of
</t>
    </r>
    <r>
      <rPr>
        <b/>
        <sz val="11"/>
        <rFont val="Times New Roman"/>
        <family val="1"/>
      </rPr>
      <t>claim received</t>
    </r>
  </si>
  <si>
    <t>Details of claim admitted</t>
  </si>
  <si>
    <r>
      <rPr>
        <b/>
        <sz val="11"/>
        <rFont val="Times New Roman"/>
        <family val="1"/>
      </rPr>
      <t>Amount of contin</t>
    </r>
    <r>
      <rPr>
        <b/>
        <sz val="11"/>
        <rFont val="Times New Roman"/>
        <family val="1"/>
      </rPr>
      <t>gent claim</t>
    </r>
  </si>
  <si>
    <r>
      <rPr>
        <b/>
        <sz val="11"/>
        <rFont val="Times New Roman"/>
        <family val="1"/>
      </rPr>
      <t xml:space="preserve">Amount of any mutual dues, that may be
</t>
    </r>
    <r>
      <rPr>
        <b/>
        <sz val="11"/>
        <rFont val="Times New Roman"/>
        <family val="1"/>
      </rPr>
      <t>set-off</t>
    </r>
  </si>
  <si>
    <r>
      <rPr>
        <b/>
        <sz val="11"/>
        <rFont val="Times New Roman"/>
        <family val="1"/>
      </rPr>
      <t>Amount of claim not admitted</t>
    </r>
  </si>
  <si>
    <t>Amount of claim under verifica- tion (In Rs.)</t>
  </si>
  <si>
    <r>
      <rPr>
        <b/>
        <sz val="11"/>
        <rFont val="Times New Roman"/>
        <family val="1"/>
      </rPr>
      <t>Remarks, if any</t>
    </r>
  </si>
  <si>
    <r>
      <rPr>
        <b/>
        <sz val="11"/>
        <rFont val="Times New Roman"/>
        <family val="1"/>
      </rPr>
      <t>Date of receipt</t>
    </r>
  </si>
  <si>
    <t>Amount claimed (In Rs.)</t>
  </si>
  <si>
    <r>
      <rPr>
        <b/>
        <sz val="11"/>
        <rFont val="Times New Roman"/>
        <family val="1"/>
      </rPr>
      <t>Amount of claim admitted</t>
    </r>
  </si>
  <si>
    <r>
      <rPr>
        <b/>
        <sz val="11"/>
        <rFont val="Times New Roman"/>
        <family val="1"/>
      </rPr>
      <t>Nature of claim</t>
    </r>
  </si>
  <si>
    <t>Amount covered by Security interest</t>
  </si>
  <si>
    <t>Amount covered by guarantee</t>
  </si>
  <si>
    <r>
      <rPr>
        <b/>
        <sz val="11"/>
        <rFont val="Times New Roman"/>
        <family val="1"/>
      </rPr>
      <t>Whether related party?</t>
    </r>
  </si>
  <si>
    <t>Dr. Ramandeep Singh and Dr. Parminder Kaur (Shop C-26)</t>
  </si>
  <si>
    <t>24.07.2025</t>
  </si>
  <si>
    <t>Other Creditor (Other than Financial Debt and Operational Debt)</t>
  </si>
  <si>
    <t>No</t>
  </si>
  <si>
    <t>-</t>
  </si>
  <si>
    <t>Refer Note 1</t>
  </si>
  <si>
    <t>Harpal Singh and Navdeep Singh (Shop C-27)</t>
  </si>
  <si>
    <t>Biloni (Shop No. C-5(A))</t>
  </si>
  <si>
    <t>Dr. Pawandeep Kaur (Shop No. C-28)</t>
  </si>
  <si>
    <t>Vikramjit Singh Chimni (Shop No. C6)</t>
  </si>
  <si>
    <t>15.09.2025</t>
  </si>
  <si>
    <t>Refer Note 2</t>
  </si>
  <si>
    <t>Dinesh Kumar Agarwal (Shop No. 33)</t>
  </si>
  <si>
    <t>22.01.2026</t>
  </si>
  <si>
    <t>Refere Note 3</t>
  </si>
  <si>
    <t>Note 1: the claims submitted by Dr. Pawandeep Kaur, Dr. Harpal Singh, and Mrs. Biloni, it is noted that the said claims emanate from decrees passed by the Permanent Lok Adalat (Public Utility Services), Fatehgarh Sahib. The aforesaid decrees have been challenged by the Corporate Debtor by way of CWP-11174-2024, CWP-11275-2024 and CWP-11278-2024, respectively, titled ‘M/s C Gems and Jewels Private Limited v. Permanent Lok Adalat (Public Utility Services), Fatehgarh Sahib’, which are presently pending adjudication before the Hon’ble High Court of Punjab and Haryana. In view thereof, although the claims are admitted, the same shall be subjected to the outcome of the aforesaid proceedings
Note 2: Along with Rs. 26,00,000, an interest at 12% per annum from the date of receiving payment, i.e. 22.12.2009, was claimed. However,  claim raised towards interest, compensation, or any other ancillary charges is not admitted. The Builder–Buyer Agreement does not provide for payment of interest on the amounts deposited by the Buyer, nor is there any statutory provision or adjudicated determination entitling the claimant to interest. In the absence of a contractual, statutory, or judicial basis, the claim for interest is not admissible under the Code and is accordingly not admitted.
Note 3: The RP has requested necessary information &amp; documents from the claimant for verification of his claim, however, no response has been recieved.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</si>
</sst>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_ &quot;₹&quot;\ * #,##0.00_ ;_ &quot;₹&quot;\ * \-#,##0.00_ ;_ &quot;₹&quot;\ * &quot;-&quot;??_ ;_ @_ "/>
  </numFmts>
  <fonts count="8" x14ac:knownFonts="1">
    <font>
      <sz val="10"/>
      <color rgb="FF000000"/>
      <name val="Times New Roman"/>
      <charset val="204"/>
    </font>
    <font>
      <b/>
      <sz val="10"/>
      <color rgb="FF000000"/>
      <name val="Times New Roman Bold"/>
      <charset val="204"/>
    </font>
    <font>
      <sz val="10"/>
      <color rgb="FF000000"/>
      <name val="Times New Roman"/>
      <family val="1"/>
    </font>
    <font>
      <b/>
      <sz val="12"/>
      <color theme="1"/>
      <name val="Times New Roman"/>
      <family val="1"/>
    </font>
    <font>
      <sz val="10"/>
      <color rgb="FF000000"/>
      <name val="Times New Roman Bold"/>
    </font>
    <font>
      <b/>
      <sz val="11"/>
      <name val="Times New Roman"/>
      <family val="1"/>
    </font>
    <font>
      <sz val="11"/>
      <name val="Times New Roman"/>
      <family val="1"/>
    </font>
    <font>
      <b/>
      <sz val="10"/>
      <color rgb="FF000000"/>
      <name val="Times New Roman"/>
      <family val="1"/>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s>
  <cellStyleXfs count="2">
    <xf numFmtId="0" fontId="0" fillId="0" borderId="0"/>
    <xf numFmtId="164" fontId="2" fillId="0" borderId="0" applyFont="0" applyFill="0" applyBorder="0" applyAlignment="0" applyProtection="0"/>
  </cellStyleXfs>
  <cellXfs count="65">
    <xf numFmtId="0" fontId="0" fillId="0" borderId="0" xfId="0"/>
    <xf numFmtId="0" fontId="0" fillId="0" borderId="0" xfId="0" applyAlignment="1">
      <alignment horizontal="left" vertical="top"/>
    </xf>
    <xf numFmtId="0" fontId="1" fillId="0" borderId="0" xfId="0" applyFont="1" applyAlignment="1">
      <alignment horizontal="left" vertical="top"/>
    </xf>
    <xf numFmtId="164" fontId="0" fillId="0" borderId="0" xfId="1" applyFont="1" applyFill="1" applyBorder="1" applyAlignment="1">
      <alignment horizontal="left" vertical="top"/>
    </xf>
    <xf numFmtId="165" fontId="0" fillId="0" borderId="0" xfId="1" applyNumberFormat="1" applyFont="1" applyFill="1" applyBorder="1" applyAlignment="1">
      <alignment horizontal="left" vertical="top"/>
    </xf>
    <xf numFmtId="0" fontId="3" fillId="0" borderId="0" xfId="0" applyFont="1" applyAlignment="1">
      <alignment horizontal="left" vertical="center"/>
    </xf>
    <xf numFmtId="165" fontId="1" fillId="0" borderId="1" xfId="0" applyNumberFormat="1" applyFont="1" applyBorder="1" applyAlignment="1">
      <alignment horizontal="center" vertical="top"/>
    </xf>
    <xf numFmtId="165" fontId="4" fillId="0" borderId="1" xfId="0" applyNumberFormat="1" applyFont="1" applyBorder="1" applyAlignment="1">
      <alignment horizontal="center" vertical="top"/>
    </xf>
    <xf numFmtId="0" fontId="0" fillId="0" borderId="0" xfId="0" applyAlignment="1">
      <alignment horizontal="right" vertical="top"/>
    </xf>
    <xf numFmtId="0" fontId="5" fillId="0" borderId="0" xfId="0" applyFont="1" applyAlignment="1">
      <alignment horizontal="right" vertical="top" wrapText="1"/>
    </xf>
    <xf numFmtId="165" fontId="5" fillId="0" borderId="0" xfId="0" applyNumberFormat="1" applyFont="1" applyAlignment="1">
      <alignment horizontal="right" vertical="top" wrapText="1"/>
    </xf>
    <xf numFmtId="0" fontId="5" fillId="0" borderId="1" xfId="0" applyFont="1" applyBorder="1" applyAlignment="1">
      <alignment horizontal="center" vertical="center" wrapText="1"/>
    </xf>
    <xf numFmtId="0" fontId="0" fillId="0" borderId="0" xfId="0" applyAlignment="1">
      <alignment horizontal="right" vertical="top" wrapText="1"/>
    </xf>
    <xf numFmtId="0" fontId="6" fillId="2" borderId="2" xfId="0" applyFont="1" applyFill="1" applyBorder="1" applyAlignment="1">
      <alignment horizontal="center" vertical="top" wrapText="1"/>
    </xf>
    <xf numFmtId="0" fontId="0" fillId="2" borderId="2" xfId="0" applyFill="1" applyBorder="1" applyAlignment="1">
      <alignment horizontal="center" vertical="top" wrapText="1"/>
    </xf>
    <xf numFmtId="0" fontId="0" fillId="0" borderId="0" xfId="0" applyAlignment="1">
      <alignment vertical="top"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0" fillId="2" borderId="4" xfId="0" applyFill="1" applyBorder="1" applyAlignment="1">
      <alignment horizontal="center" vertical="top" wrapText="1"/>
    </xf>
    <xf numFmtId="0" fontId="0" fillId="2" borderId="5" xfId="0" applyFill="1" applyBorder="1" applyAlignment="1">
      <alignment horizontal="center" vertical="top" wrapText="1"/>
    </xf>
    <xf numFmtId="0" fontId="5" fillId="2" borderId="4" xfId="0" applyFont="1" applyFill="1" applyBorder="1" applyAlignment="1">
      <alignment horizontal="center" vertical="top" wrapText="1"/>
    </xf>
    <xf numFmtId="0" fontId="0" fillId="2" borderId="6" xfId="0" applyFill="1" applyBorder="1" applyAlignment="1">
      <alignment horizontal="center" vertical="top" wrapText="1"/>
    </xf>
    <xf numFmtId="0" fontId="5" fillId="2" borderId="7" xfId="0" applyFont="1" applyFill="1" applyBorder="1" applyAlignment="1">
      <alignment horizontal="center" vertical="top" wrapText="1"/>
    </xf>
    <xf numFmtId="0" fontId="0" fillId="2" borderId="7" xfId="0" applyFill="1" applyBorder="1" applyAlignment="1">
      <alignment horizontal="center" vertical="top" wrapText="1"/>
    </xf>
    <xf numFmtId="0" fontId="5" fillId="2" borderId="7" xfId="0" applyFont="1" applyFill="1" applyBorder="1" applyAlignment="1">
      <alignment horizontal="left" vertical="top" wrapText="1"/>
    </xf>
    <xf numFmtId="0" fontId="0" fillId="2" borderId="3" xfId="0" applyFill="1" applyBorder="1" applyAlignment="1">
      <alignment horizontal="left" vertical="top" wrapText="1"/>
    </xf>
    <xf numFmtId="0" fontId="5" fillId="2" borderId="8" xfId="0" applyFont="1" applyFill="1" applyBorder="1" applyAlignment="1">
      <alignment horizontal="left" vertical="top" wrapText="1" indent="1"/>
    </xf>
    <xf numFmtId="165" fontId="5" fillId="2" borderId="8" xfId="0" applyNumberFormat="1" applyFont="1" applyFill="1" applyBorder="1" applyAlignment="1">
      <alignment horizontal="left" vertical="top" wrapText="1" indent="1"/>
    </xf>
    <xf numFmtId="0" fontId="5" fillId="2" borderId="8" xfId="0" applyFont="1" applyFill="1" applyBorder="1" applyAlignment="1">
      <alignment horizontal="center" vertical="top" wrapText="1"/>
    </xf>
    <xf numFmtId="0" fontId="5" fillId="2" borderId="8" xfId="0" applyFont="1" applyFill="1" applyBorder="1" applyAlignment="1">
      <alignment horizontal="left" vertical="top" wrapText="1"/>
    </xf>
    <xf numFmtId="0" fontId="0" fillId="0" borderId="2" xfId="0" applyBorder="1" applyAlignment="1">
      <alignment horizontal="left" wrapText="1"/>
    </xf>
    <xf numFmtId="0" fontId="2" fillId="0" borderId="9" xfId="0" applyFont="1" applyBorder="1" applyAlignment="1">
      <alignment horizontal="left" wrapText="1"/>
    </xf>
    <xf numFmtId="14" fontId="2" fillId="0" borderId="2" xfId="0" applyNumberFormat="1" applyFont="1" applyBorder="1" applyAlignment="1">
      <alignment horizontal="left" wrapText="1"/>
    </xf>
    <xf numFmtId="165" fontId="0" fillId="0" borderId="2" xfId="1" applyNumberFormat="1" applyFont="1" applyFill="1" applyBorder="1" applyAlignment="1">
      <alignment horizontal="left" wrapText="1"/>
    </xf>
    <xf numFmtId="0" fontId="2" fillId="0" borderId="2" xfId="0" applyFont="1" applyBorder="1" applyAlignment="1">
      <alignment horizontal="left" wrapText="1"/>
    </xf>
    <xf numFmtId="164" fontId="2" fillId="0" borderId="2" xfId="1" applyFont="1" applyFill="1" applyBorder="1" applyAlignment="1">
      <alignment horizontal="left" wrapText="1"/>
    </xf>
    <xf numFmtId="165" fontId="0" fillId="0" borderId="2" xfId="1" applyNumberFormat="1" applyFont="1" applyFill="1" applyBorder="1" applyAlignment="1">
      <alignment horizontal="right" wrapText="1"/>
    </xf>
    <xf numFmtId="164" fontId="2" fillId="0" borderId="2" xfId="1" applyFont="1" applyFill="1" applyBorder="1" applyAlignment="1">
      <alignment horizontal="right" wrapText="1"/>
    </xf>
    <xf numFmtId="164" fontId="0" fillId="0" borderId="2" xfId="1" applyFont="1" applyFill="1" applyBorder="1" applyAlignment="1">
      <alignment horizontal="right" wrapText="1"/>
    </xf>
    <xf numFmtId="0" fontId="2" fillId="0" borderId="10" xfId="0" applyFont="1" applyBorder="1" applyAlignment="1">
      <alignment horizontal="center" vertical="center" wrapText="1"/>
    </xf>
    <xf numFmtId="165" fontId="2" fillId="0" borderId="2" xfId="1" applyNumberFormat="1" applyFont="1" applyFill="1" applyBorder="1" applyAlignment="1">
      <alignment horizontal="right" wrapText="1"/>
    </xf>
    <xf numFmtId="0" fontId="2" fillId="0" borderId="11" xfId="0" applyFont="1" applyBorder="1" applyAlignment="1">
      <alignment horizontal="center" vertical="center" wrapText="1"/>
    </xf>
    <xf numFmtId="0" fontId="2" fillId="0" borderId="12" xfId="0" applyFont="1" applyBorder="1" applyAlignment="1">
      <alignment horizontal="left" wrapText="1"/>
    </xf>
    <xf numFmtId="14" fontId="2" fillId="0" borderId="10" xfId="0" applyNumberFormat="1" applyFont="1" applyBorder="1" applyAlignment="1">
      <alignment horizontal="left" wrapText="1"/>
    </xf>
    <xf numFmtId="165" fontId="0" fillId="0" borderId="10" xfId="1" applyNumberFormat="1" applyFont="1" applyFill="1" applyBorder="1" applyAlignment="1">
      <alignment horizontal="left" wrapText="1"/>
    </xf>
    <xf numFmtId="0" fontId="2" fillId="0" borderId="10" xfId="0" applyFont="1" applyBorder="1" applyAlignment="1">
      <alignment horizontal="left" wrapText="1"/>
    </xf>
    <xf numFmtId="164" fontId="2" fillId="0" borderId="10" xfId="1" applyFont="1" applyFill="1" applyBorder="1" applyAlignment="1">
      <alignment horizontal="left" wrapText="1"/>
    </xf>
    <xf numFmtId="165" fontId="2" fillId="0" borderId="10" xfId="1" applyNumberFormat="1" applyFont="1" applyFill="1" applyBorder="1" applyAlignment="1">
      <alignment horizontal="right" wrapText="1"/>
    </xf>
    <xf numFmtId="164" fontId="2" fillId="0" borderId="10" xfId="1" applyFont="1" applyFill="1" applyBorder="1" applyAlignment="1">
      <alignment horizontal="right" wrapText="1"/>
    </xf>
    <xf numFmtId="164" fontId="0" fillId="0" borderId="10" xfId="1" applyFont="1" applyFill="1" applyBorder="1" applyAlignment="1">
      <alignment horizontal="right" wrapText="1"/>
    </xf>
    <xf numFmtId="165" fontId="2" fillId="0" borderId="2" xfId="1" applyNumberFormat="1" applyFont="1" applyFill="1" applyBorder="1" applyAlignment="1">
      <alignment horizontal="left" wrapText="1"/>
    </xf>
    <xf numFmtId="0" fontId="2" fillId="0" borderId="2" xfId="0" applyFont="1" applyBorder="1" applyAlignment="1">
      <alignment vertical="center" wrapText="1"/>
    </xf>
    <xf numFmtId="0" fontId="2" fillId="0" borderId="0" xfId="0" applyFont="1" applyBorder="1" applyAlignment="1">
      <alignment horizontal="left" wrapText="1"/>
    </xf>
    <xf numFmtId="0" fontId="7" fillId="0" borderId="0" xfId="0" applyFont="1" applyAlignment="1">
      <alignment horizontal="left" vertical="top"/>
    </xf>
    <xf numFmtId="164" fontId="7" fillId="0" borderId="13" xfId="0" applyNumberFormat="1" applyFont="1" applyBorder="1" applyAlignment="1">
      <alignment horizontal="left" vertical="top"/>
    </xf>
    <xf numFmtId="165" fontId="7" fillId="0" borderId="14" xfId="0" applyNumberFormat="1" applyFont="1" applyBorder="1" applyAlignment="1">
      <alignment horizontal="left" vertical="top"/>
    </xf>
    <xf numFmtId="164" fontId="7" fillId="0" borderId="14" xfId="0" applyNumberFormat="1" applyFont="1" applyBorder="1" applyAlignment="1">
      <alignment horizontal="left" vertical="top"/>
    </xf>
    <xf numFmtId="164" fontId="7" fillId="0" borderId="15" xfId="0" applyNumberFormat="1" applyFont="1" applyBorder="1" applyAlignment="1">
      <alignment horizontal="left" vertical="top"/>
    </xf>
    <xf numFmtId="165" fontId="7" fillId="0" borderId="14" xfId="0" applyNumberFormat="1" applyFont="1" applyBorder="1" applyAlignment="1">
      <alignment horizontal="right" vertical="top"/>
    </xf>
    <xf numFmtId="164" fontId="7" fillId="0" borderId="14" xfId="0" applyNumberFormat="1" applyFont="1" applyBorder="1" applyAlignment="1">
      <alignment horizontal="right" vertical="top"/>
    </xf>
    <xf numFmtId="164" fontId="0" fillId="0" borderId="0" xfId="0" applyNumberFormat="1" applyAlignment="1">
      <alignment horizontal="left" vertical="top"/>
    </xf>
    <xf numFmtId="165" fontId="0" fillId="0" borderId="0" xfId="0" applyNumberFormat="1" applyAlignment="1">
      <alignment horizontal="left" vertical="top"/>
    </xf>
    <xf numFmtId="0" fontId="2"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top"/>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C%20Gems%20and%20Jewels%20Pvt%20Ltd/List%20of%20Crs/Revised_Claim%20Sheet%20(IBBI)%20as%20on%2004.0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SFC for Class of creditor"/>
      <sheetName val="UFC for Cls of Cr"/>
      <sheetName val="SFC not Cls of Cr"/>
      <sheetName val="UFC for not Cls of cr"/>
      <sheetName val="OC- Workmen"/>
      <sheetName val="OC Employee"/>
      <sheetName val="OC Govt"/>
      <sheetName val="OC-other"/>
      <sheetName val="Other creditor"/>
    </sheetNames>
    <sheetDataSet>
      <sheetData sheetId="0">
        <row r="4">
          <cell r="C4" t="str">
            <v>04.05.2026</v>
          </cell>
        </row>
        <row r="19">
          <cell r="J19">
            <v>9</v>
          </cell>
        </row>
      </sheetData>
      <sheetData sheetId="1">
        <row r="1">
          <cell r="L1" t="str">
            <v xml:space="preserve">Annexure </v>
          </cell>
        </row>
      </sheetData>
      <sheetData sheetId="2"/>
      <sheetData sheetId="3"/>
      <sheetData sheetId="4"/>
      <sheetData sheetId="5"/>
      <sheetData sheetId="6"/>
      <sheetData sheetId="7"/>
      <sheetData sheetId="8">
        <row r="1">
          <cell r="B1" t="str">
            <v>C Gems and Jewels Private Limited</v>
          </cell>
        </row>
      </sheetData>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tabSelected="1" topLeftCell="A10" zoomScale="90" zoomScaleNormal="90" workbookViewId="0">
      <selection activeCell="I21" sqref="I21"/>
    </sheetView>
  </sheetViews>
  <sheetFormatPr defaultColWidth="9" defaultRowHeight="12.75" x14ac:dyDescent="0.2"/>
  <cols>
    <col min="1" max="1" width="4.83203125" style="1" customWidth="1"/>
    <col min="2" max="2" width="28.6640625" style="1" customWidth="1"/>
    <col min="3" max="3" width="11.1640625" style="1" customWidth="1"/>
    <col min="4" max="4" width="18.5" style="1" customWidth="1"/>
    <col min="5" max="5" width="18.83203125" style="61" customWidth="1"/>
    <col min="6" max="6" width="20.33203125" style="1" customWidth="1"/>
    <col min="7" max="8" width="18.5" style="1" customWidth="1"/>
    <col min="9" max="9" width="12.1640625" style="1" customWidth="1"/>
    <col min="10" max="10" width="20.83203125" style="1" customWidth="1"/>
    <col min="11" max="11" width="21.83203125" style="1" customWidth="1"/>
    <col min="12" max="12" width="11.5" style="1" customWidth="1"/>
    <col min="13" max="13" width="20.6640625" style="1" customWidth="1"/>
    <col min="14" max="14" width="15.1640625" style="1" customWidth="1"/>
    <col min="15" max="15" width="6.1640625" style="1" customWidth="1"/>
    <col min="16" max="16384" width="9" style="1"/>
  </cols>
  <sheetData>
    <row r="1" spans="1:16" x14ac:dyDescent="0.2">
      <c r="B1" s="2" t="str">
        <f>'[1]OC-other'!B1</f>
        <v>C Gems and Jewels Private Limited</v>
      </c>
      <c r="D1" s="3"/>
      <c r="E1" s="4"/>
    </row>
    <row r="2" spans="1:16" ht="13.5" thickBot="1" x14ac:dyDescent="0.25">
      <c r="D2" s="3"/>
      <c r="E2" s="4"/>
    </row>
    <row r="3" spans="1:16" ht="16.5" thickBot="1" x14ac:dyDescent="0.25">
      <c r="B3" s="5" t="s">
        <v>0</v>
      </c>
      <c r="D3" s="3"/>
      <c r="E3" s="6" t="s">
        <v>1</v>
      </c>
    </row>
    <row r="4" spans="1:16" ht="16.5" thickBot="1" x14ac:dyDescent="0.25">
      <c r="B4" s="5" t="s">
        <v>2</v>
      </c>
      <c r="D4" s="3"/>
      <c r="E4" s="7" t="str">
        <f>+'[1]Table 1'!C4</f>
        <v>04.05.2026</v>
      </c>
    </row>
    <row r="5" spans="1:16" s="8" customFormat="1" ht="14.1" customHeight="1" thickBot="1" x14ac:dyDescent="0.25">
      <c r="B5" s="9"/>
      <c r="C5" s="9"/>
      <c r="D5" s="9"/>
      <c r="E5" s="10"/>
      <c r="F5" s="9"/>
      <c r="G5" s="9"/>
      <c r="H5" s="9"/>
      <c r="I5" s="9"/>
      <c r="J5" s="9"/>
      <c r="K5" s="9"/>
      <c r="L5" s="9"/>
      <c r="M5" s="9"/>
      <c r="N5" s="11" t="str">
        <f>CONCATENATE('[1]SFC for Class of creditor'!$L$1,('[1]Table 1'!J19))</f>
        <v>Annexure 9</v>
      </c>
      <c r="P5" s="12"/>
    </row>
    <row r="6" spans="1:16" ht="31.5" customHeight="1" x14ac:dyDescent="0.2">
      <c r="A6" s="13" t="s">
        <v>3</v>
      </c>
      <c r="B6" s="14"/>
      <c r="C6" s="14"/>
      <c r="D6" s="14"/>
      <c r="E6" s="14"/>
      <c r="F6" s="14"/>
      <c r="G6" s="14"/>
      <c r="H6" s="14"/>
      <c r="I6" s="14"/>
      <c r="J6" s="14"/>
      <c r="K6" s="14"/>
      <c r="L6" s="14"/>
      <c r="M6" s="14"/>
      <c r="N6" s="14"/>
      <c r="O6" s="15"/>
    </row>
    <row r="7" spans="1:16" ht="31.5" customHeight="1" x14ac:dyDescent="0.2">
      <c r="A7" s="16" t="s">
        <v>4</v>
      </c>
      <c r="B7" s="17" t="s">
        <v>5</v>
      </c>
      <c r="C7" s="18" t="s">
        <v>6</v>
      </c>
      <c r="D7" s="19"/>
      <c r="E7" s="20" t="s">
        <v>7</v>
      </c>
      <c r="F7" s="21"/>
      <c r="G7" s="21"/>
      <c r="H7" s="21"/>
      <c r="I7" s="19"/>
      <c r="J7" s="22" t="s">
        <v>8</v>
      </c>
      <c r="K7" s="23" t="s">
        <v>9</v>
      </c>
      <c r="L7" s="22" t="s">
        <v>10</v>
      </c>
      <c r="M7" s="22" t="s">
        <v>11</v>
      </c>
      <c r="N7" s="24" t="s">
        <v>12</v>
      </c>
    </row>
    <row r="8" spans="1:16" ht="63.95" customHeight="1" x14ac:dyDescent="0.2">
      <c r="A8" s="16"/>
      <c r="B8" s="25"/>
      <c r="C8" s="26" t="s">
        <v>13</v>
      </c>
      <c r="D8" s="26" t="s">
        <v>14</v>
      </c>
      <c r="E8" s="27" t="s">
        <v>15</v>
      </c>
      <c r="F8" s="28" t="s">
        <v>16</v>
      </c>
      <c r="G8" s="29" t="s">
        <v>17</v>
      </c>
      <c r="H8" s="28" t="s">
        <v>18</v>
      </c>
      <c r="I8" s="26" t="s">
        <v>19</v>
      </c>
      <c r="J8" s="23"/>
      <c r="K8" s="23"/>
      <c r="L8" s="22"/>
      <c r="M8" s="22"/>
      <c r="N8" s="24"/>
    </row>
    <row r="9" spans="1:16" ht="48.75" customHeight="1" x14ac:dyDescent="0.2">
      <c r="A9" s="30">
        <v>1</v>
      </c>
      <c r="B9" s="31" t="s">
        <v>20</v>
      </c>
      <c r="C9" s="32" t="s">
        <v>21</v>
      </c>
      <c r="D9" s="33">
        <v>8473711</v>
      </c>
      <c r="E9" s="33">
        <v>8473711</v>
      </c>
      <c r="F9" s="34" t="s">
        <v>22</v>
      </c>
      <c r="G9" s="35" t="s">
        <v>23</v>
      </c>
      <c r="H9" s="35" t="s">
        <v>23</v>
      </c>
      <c r="I9" s="34" t="s">
        <v>23</v>
      </c>
      <c r="J9" s="36" t="s">
        <v>24</v>
      </c>
      <c r="K9" s="37" t="s">
        <v>24</v>
      </c>
      <c r="L9" s="37">
        <v>0</v>
      </c>
      <c r="M9" s="38" t="s">
        <v>24</v>
      </c>
      <c r="N9" s="39" t="s">
        <v>25</v>
      </c>
    </row>
    <row r="10" spans="1:16" ht="48.75" customHeight="1" x14ac:dyDescent="0.2">
      <c r="A10" s="30">
        <v>2</v>
      </c>
      <c r="B10" s="31" t="s">
        <v>26</v>
      </c>
      <c r="C10" s="32" t="s">
        <v>21</v>
      </c>
      <c r="D10" s="33">
        <v>7011297</v>
      </c>
      <c r="E10" s="33">
        <v>7011297</v>
      </c>
      <c r="F10" s="34" t="s">
        <v>22</v>
      </c>
      <c r="G10" s="35" t="s">
        <v>23</v>
      </c>
      <c r="H10" s="35" t="s">
        <v>23</v>
      </c>
      <c r="I10" s="35" t="s">
        <v>23</v>
      </c>
      <c r="J10" s="40" t="s">
        <v>24</v>
      </c>
      <c r="K10" s="37" t="s">
        <v>24</v>
      </c>
      <c r="L10" s="37" t="s">
        <v>24</v>
      </c>
      <c r="M10" s="38" t="s">
        <v>24</v>
      </c>
      <c r="N10" s="41"/>
    </row>
    <row r="11" spans="1:16" ht="48.75" customHeight="1" x14ac:dyDescent="0.2">
      <c r="A11" s="30">
        <v>3</v>
      </c>
      <c r="B11" s="31" t="s">
        <v>27</v>
      </c>
      <c r="C11" s="32" t="s">
        <v>21</v>
      </c>
      <c r="D11" s="33">
        <v>11788750</v>
      </c>
      <c r="E11" s="33">
        <v>11788750</v>
      </c>
      <c r="F11" s="34" t="s">
        <v>22</v>
      </c>
      <c r="G11" s="35" t="s">
        <v>23</v>
      </c>
      <c r="H11" s="35" t="s">
        <v>23</v>
      </c>
      <c r="I11" s="35" t="s">
        <v>23</v>
      </c>
      <c r="J11" s="40" t="s">
        <v>24</v>
      </c>
      <c r="K11" s="37" t="s">
        <v>24</v>
      </c>
      <c r="L11" s="37" t="s">
        <v>24</v>
      </c>
      <c r="M11" s="38" t="s">
        <v>24</v>
      </c>
      <c r="N11" s="41"/>
    </row>
    <row r="12" spans="1:16" ht="48.75" customHeight="1" x14ac:dyDescent="0.2">
      <c r="A12" s="30">
        <v>4</v>
      </c>
      <c r="B12" s="42" t="s">
        <v>28</v>
      </c>
      <c r="C12" s="43" t="s">
        <v>21</v>
      </c>
      <c r="D12" s="44">
        <v>9193550</v>
      </c>
      <c r="E12" s="44">
        <v>9193550</v>
      </c>
      <c r="F12" s="45" t="s">
        <v>22</v>
      </c>
      <c r="G12" s="46" t="s">
        <v>23</v>
      </c>
      <c r="H12" s="46" t="s">
        <v>23</v>
      </c>
      <c r="I12" s="46" t="s">
        <v>23</v>
      </c>
      <c r="J12" s="47" t="s">
        <v>24</v>
      </c>
      <c r="K12" s="48" t="s">
        <v>24</v>
      </c>
      <c r="L12" s="48" t="s">
        <v>24</v>
      </c>
      <c r="M12" s="49" t="s">
        <v>24</v>
      </c>
      <c r="N12" s="41"/>
    </row>
    <row r="13" spans="1:16" s="52" customFormat="1" ht="51" x14ac:dyDescent="0.2">
      <c r="A13" s="34">
        <v>5</v>
      </c>
      <c r="B13" s="31" t="s">
        <v>29</v>
      </c>
      <c r="C13" s="32" t="s">
        <v>30</v>
      </c>
      <c r="D13" s="33">
        <v>2600000</v>
      </c>
      <c r="E13" s="50">
        <v>2600000</v>
      </c>
      <c r="F13" s="34" t="s">
        <v>22</v>
      </c>
      <c r="G13" s="35" t="s">
        <v>23</v>
      </c>
      <c r="H13" s="35" t="s">
        <v>23</v>
      </c>
      <c r="I13" s="35" t="s">
        <v>23</v>
      </c>
      <c r="J13" s="40" t="s">
        <v>24</v>
      </c>
      <c r="K13" s="37" t="s">
        <v>24</v>
      </c>
      <c r="L13" s="37" t="s">
        <v>24</v>
      </c>
      <c r="M13" s="38" t="s">
        <v>24</v>
      </c>
      <c r="N13" s="51" t="s">
        <v>31</v>
      </c>
    </row>
    <row r="14" spans="1:16" s="52" customFormat="1" ht="51" x14ac:dyDescent="0.2">
      <c r="A14" s="34">
        <v>6</v>
      </c>
      <c r="B14" s="31" t="s">
        <v>32</v>
      </c>
      <c r="C14" s="32" t="s">
        <v>33</v>
      </c>
      <c r="D14" s="33">
        <v>7306000</v>
      </c>
      <c r="E14" s="50">
        <v>0</v>
      </c>
      <c r="F14" s="34" t="s">
        <v>22</v>
      </c>
      <c r="G14" s="35" t="s">
        <v>23</v>
      </c>
      <c r="H14" s="35" t="s">
        <v>23</v>
      </c>
      <c r="I14" s="35" t="s">
        <v>23</v>
      </c>
      <c r="J14" s="40" t="s">
        <v>24</v>
      </c>
      <c r="K14" s="37" t="s">
        <v>24</v>
      </c>
      <c r="L14" s="37" t="s">
        <v>24</v>
      </c>
      <c r="M14" s="38">
        <v>7306000</v>
      </c>
      <c r="N14" s="51" t="s">
        <v>34</v>
      </c>
    </row>
    <row r="15" spans="1:16" s="53" customFormat="1" ht="13.5" thickBot="1" x14ac:dyDescent="0.25">
      <c r="D15" s="54">
        <f>SUM(D9:D14)</f>
        <v>46373308</v>
      </c>
      <c r="E15" s="55">
        <f>SUM(E9:E14)</f>
        <v>39067308</v>
      </c>
      <c r="G15" s="56" t="str">
        <f>G9</f>
        <v>No</v>
      </c>
      <c r="H15" s="57" t="str">
        <f>H9</f>
        <v>No</v>
      </c>
      <c r="J15" s="58" t="s">
        <v>24</v>
      </c>
      <c r="K15" s="59" t="str">
        <f>K9</f>
        <v>-</v>
      </c>
      <c r="L15" s="59">
        <f>L9</f>
        <v>0</v>
      </c>
      <c r="M15" s="59">
        <f>SUM(M9:M14)</f>
        <v>7306000</v>
      </c>
    </row>
    <row r="16" spans="1:16" x14ac:dyDescent="0.2">
      <c r="D16" s="60"/>
      <c r="G16" s="60"/>
      <c r="H16" s="60"/>
      <c r="J16" s="60"/>
      <c r="K16" s="60"/>
      <c r="L16" s="60"/>
      <c r="M16" s="60"/>
    </row>
    <row r="17" spans="2:13" ht="145.5" customHeight="1" x14ac:dyDescent="0.2">
      <c r="B17" s="62" t="s">
        <v>35</v>
      </c>
      <c r="C17" s="63"/>
      <c r="D17" s="63"/>
      <c r="E17" s="63"/>
      <c r="F17" s="63"/>
      <c r="G17" s="63"/>
      <c r="H17" s="63"/>
      <c r="I17" s="63"/>
      <c r="J17" s="63"/>
      <c r="K17" s="63"/>
      <c r="L17" s="15"/>
      <c r="M17" s="15"/>
    </row>
    <row r="18" spans="2:13" x14ac:dyDescent="0.2">
      <c r="B18" s="15"/>
      <c r="C18" s="15"/>
      <c r="D18" s="15"/>
      <c r="E18" s="15"/>
      <c r="F18" s="15"/>
      <c r="G18" s="15"/>
      <c r="H18" s="15"/>
      <c r="I18" s="15"/>
      <c r="J18" s="15"/>
      <c r="K18" s="15"/>
      <c r="L18" s="15"/>
      <c r="M18" s="15"/>
    </row>
    <row r="19" spans="2:13" x14ac:dyDescent="0.2">
      <c r="B19" s="15"/>
      <c r="C19" s="15"/>
      <c r="D19" s="15"/>
      <c r="E19" s="15"/>
      <c r="F19" s="15"/>
      <c r="G19" s="15"/>
      <c r="H19" s="15"/>
      <c r="I19" s="15"/>
      <c r="J19" s="15"/>
      <c r="K19" s="15"/>
      <c r="L19" s="15"/>
      <c r="M19" s="15"/>
    </row>
    <row r="20" spans="2:13" x14ac:dyDescent="0.2">
      <c r="B20" s="64"/>
    </row>
    <row r="21" spans="2:13" x14ac:dyDescent="0.2">
      <c r="B21" s="64"/>
    </row>
    <row r="31" spans="2:13" x14ac:dyDescent="0.2">
      <c r="D31" s="64"/>
    </row>
  </sheetData>
  <mergeCells count="12">
    <mergeCell ref="N9:N12"/>
    <mergeCell ref="B17:K17"/>
    <mergeCell ref="A6:N6"/>
    <mergeCell ref="A7:A8"/>
    <mergeCell ref="B7:B8"/>
    <mergeCell ref="C7:D7"/>
    <mergeCell ref="E7:I7"/>
    <mergeCell ref="J7:J8"/>
    <mergeCell ref="K7:K8"/>
    <mergeCell ref="L7:L8"/>
    <mergeCell ref="M7:M8"/>
    <mergeCell ref="N7:N8"/>
  </mergeCells>
  <pageMargins left="0.69930555555555596" right="0.69930555555555596" top="0.75" bottom="0.75" header="0.3" footer="0.3"/>
  <pageSetup paperSize="9"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Other creditor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2026-05-04T06:01:44Z</dcterms:created>
  <dcterms:modified xsi:type="dcterms:W3CDTF">2026-05-04T06:02:09Z</dcterms:modified>
</cp:coreProperties>
</file>